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600" yWindow="0" windowWidth="34120" windowHeight="16740" activeTab="1"/>
  </bookViews>
  <sheets>
    <sheet name="Results" sheetId="1" r:id="rId1"/>
    <sheet name="Team Groupings" sheetId="2" r:id="rId2"/>
  </sheets>
  <definedNames>
    <definedName name="_xlnm.Print_Area" localSheetId="0">'Results'!$A$2:$D$129</definedName>
    <definedName name="_xlnm.Print_Titles" localSheetId="0">'Results'!$2:$2</definedName>
  </definedNames>
  <calcPr fullCalcOnLoad="1"/>
</workbook>
</file>

<file path=xl/sharedStrings.xml><?xml version="1.0" encoding="utf-8"?>
<sst xmlns="http://schemas.openxmlformats.org/spreadsheetml/2006/main" count="281" uniqueCount="147">
  <si>
    <t>Top Teams</t>
  </si>
  <si>
    <t>Boat</t>
  </si>
  <si>
    <t>Points</t>
  </si>
  <si>
    <t>$ Won</t>
  </si>
  <si>
    <t>Top Family Division</t>
  </si>
  <si>
    <t>Top Male Angler</t>
  </si>
  <si>
    <t>Top Female Angler</t>
  </si>
  <si>
    <t>Top Junior Angler</t>
  </si>
  <si>
    <t>Top PeeWee Angler</t>
  </si>
  <si>
    <t>Top Dolphin</t>
  </si>
  <si>
    <t>Top Wahoo</t>
  </si>
  <si>
    <t>Top King</t>
  </si>
  <si>
    <t>Top Tuna</t>
  </si>
  <si>
    <t>Top Cobia</t>
  </si>
  <si>
    <t>Show Me the Mahi</t>
  </si>
  <si>
    <t>Top Small Boat</t>
  </si>
  <si>
    <t>Notable Winnings</t>
  </si>
  <si>
    <t>KDW</t>
  </si>
  <si>
    <t>Charity</t>
  </si>
  <si>
    <t>The Big Three - Heavy Fish</t>
  </si>
  <si>
    <t>Bluewater Challenge - Heavy Fish</t>
  </si>
  <si>
    <t>Trophy + Prize</t>
  </si>
  <si>
    <t xml:space="preserve">$150 GC + Trophy </t>
  </si>
  <si>
    <t>$100 GC + plaque</t>
  </si>
  <si>
    <t>$50 GC + plaque</t>
  </si>
  <si>
    <t>$50 GC+ plaque</t>
  </si>
  <si>
    <t>trophy</t>
  </si>
  <si>
    <t>First Timers Award</t>
  </si>
  <si>
    <t>Pick 3</t>
  </si>
  <si>
    <t>Bluewater Bonanza - Total Aggregate Weight</t>
  </si>
  <si>
    <t>Ante Up - Total Aggregate Weight</t>
  </si>
  <si>
    <t>Winnings</t>
  </si>
  <si>
    <t>Team</t>
  </si>
  <si>
    <t>Non-Pro Division</t>
  </si>
  <si>
    <t>Non-Pro Bonanza</t>
  </si>
  <si>
    <t>Holy Mackerel - Heavy King</t>
  </si>
  <si>
    <t>Total Purse</t>
  </si>
  <si>
    <t>Blue Moon</t>
  </si>
  <si>
    <t>$150 GC + Trophy+ Safety First Award</t>
  </si>
  <si>
    <t>Gator One</t>
  </si>
  <si>
    <t>Reel Synergy</t>
  </si>
  <si>
    <t/>
  </si>
  <si>
    <t>Top Family</t>
  </si>
  <si>
    <t>11th Place</t>
  </si>
  <si>
    <t>Native Son</t>
  </si>
  <si>
    <t>Gitty Up II</t>
  </si>
  <si>
    <t>Reel E Sea</t>
  </si>
  <si>
    <t>Top Team</t>
  </si>
  <si>
    <t>1st Place Ante Up</t>
  </si>
  <si>
    <t>Charity Calcutta</t>
  </si>
  <si>
    <t>1st Place Bluewater Bonanza</t>
  </si>
  <si>
    <t>3rd Place Top King</t>
  </si>
  <si>
    <t>2nd Place Bluewater Bonanza</t>
  </si>
  <si>
    <t>2nd Place Ante Up</t>
  </si>
  <si>
    <t>3rd Place Bluewater Bonanza</t>
  </si>
  <si>
    <t>5th Place Team</t>
  </si>
  <si>
    <t>2nd Place Team</t>
  </si>
  <si>
    <t>3rd Place Team</t>
  </si>
  <si>
    <t>6th Place Team</t>
  </si>
  <si>
    <t>12th Place Team</t>
  </si>
  <si>
    <t>1st Place Non Pro Division</t>
  </si>
  <si>
    <t>1st Place Non Pro Bonanza</t>
  </si>
  <si>
    <t>2nd Place Top Small Boat</t>
  </si>
  <si>
    <t>3rd Place Non Pro Division</t>
  </si>
  <si>
    <t>2nd Place Non Pro Bonanza</t>
  </si>
  <si>
    <t>4th Place Non-Pro Division</t>
  </si>
  <si>
    <t>3rd Place Non Pro Bonanza</t>
  </si>
  <si>
    <t>Team Groupings</t>
  </si>
  <si>
    <t>2020 Saltwater Shootout Results</t>
  </si>
  <si>
    <t>Hot Suppah</t>
  </si>
  <si>
    <t>Vitamin Sea</t>
  </si>
  <si>
    <t>Stakeout</t>
  </si>
  <si>
    <t>Salty Dawgs</t>
  </si>
  <si>
    <t>How Ya Reelin'/Kingfish Cartel</t>
  </si>
  <si>
    <t>Bandit</t>
  </si>
  <si>
    <t>Florida Man</t>
  </si>
  <si>
    <t>Living Water/Making Time</t>
  </si>
  <si>
    <t>Off Season</t>
  </si>
  <si>
    <t>Spiced Rum III</t>
  </si>
  <si>
    <t>Miss Michelle</t>
  </si>
  <si>
    <t>Corey McBride/Gator One</t>
  </si>
  <si>
    <t>Dina Maddock/Vitamin Sea</t>
  </si>
  <si>
    <t>Jonah Bennett/Finsanity II</t>
  </si>
  <si>
    <t>Christopher Sprague/Team Tuppens</t>
  </si>
  <si>
    <t>James DeMarco/Native Son</t>
  </si>
  <si>
    <t>Gracie Johnston/Extractor</t>
  </si>
  <si>
    <t>Jordan Kolessa/Jordy's Blessing</t>
  </si>
  <si>
    <t>N/A</t>
  </si>
  <si>
    <t>Team Tuppens</t>
  </si>
  <si>
    <t>Cache Money/Bionic Bait</t>
  </si>
  <si>
    <t>Short Handed</t>
  </si>
  <si>
    <t>Finsanity II</t>
  </si>
  <si>
    <t>Kat's Rival</t>
  </si>
  <si>
    <t>Runnin Outta Time</t>
  </si>
  <si>
    <t>Hot Suppah/Kingfish</t>
  </si>
  <si>
    <t>Cache Money/Bionic Bait - Kingfish</t>
  </si>
  <si>
    <t>Hot Suppah-Kingfish</t>
  </si>
  <si>
    <t>Lenny's Luck</t>
  </si>
  <si>
    <t>The Program</t>
  </si>
  <si>
    <t>Top Male</t>
  </si>
  <si>
    <t>prize</t>
  </si>
  <si>
    <t>2nd Place team</t>
  </si>
  <si>
    <t>1st Place Top Kingfish</t>
  </si>
  <si>
    <t>2nd Place Top King</t>
  </si>
  <si>
    <t>Bluewater Challenge</t>
  </si>
  <si>
    <t>1st Place Big Three</t>
  </si>
  <si>
    <t>2nd Place Big three</t>
  </si>
  <si>
    <t>2nd Place Holy Mac</t>
  </si>
  <si>
    <t>1st Place Holy Mac</t>
  </si>
  <si>
    <t>Prize</t>
  </si>
  <si>
    <t>4th Place Team</t>
  </si>
  <si>
    <t>How Ya Reelin/Kingfish Cartel</t>
  </si>
  <si>
    <t>7th Place Team</t>
  </si>
  <si>
    <t>8th Place Team</t>
  </si>
  <si>
    <t>9th Place Team</t>
  </si>
  <si>
    <t>10th Place Team</t>
  </si>
  <si>
    <t>Living Water/Making time</t>
  </si>
  <si>
    <t>3rd Place Top Junior</t>
  </si>
  <si>
    <t>13th Place tEam</t>
  </si>
  <si>
    <t>3rd Place Top Tuna</t>
  </si>
  <si>
    <t>1st Place Non Pro Bonanza/</t>
  </si>
  <si>
    <t>14th Place Team</t>
  </si>
  <si>
    <t>15th Place Team</t>
  </si>
  <si>
    <t>2nd Place Top Tuna</t>
  </si>
  <si>
    <t>3rd Place Big Three</t>
  </si>
  <si>
    <t>3rd Place Holy Mak</t>
  </si>
  <si>
    <t xml:space="preserve">Top Junior </t>
  </si>
  <si>
    <t>4th Place Non Pro Division</t>
  </si>
  <si>
    <t>2nd Place Top Junior</t>
  </si>
  <si>
    <t>2nd Place Non Pro Division</t>
  </si>
  <si>
    <t>3rd Place Top Small Boat</t>
  </si>
  <si>
    <t>5th Place Non Pro Diviison</t>
  </si>
  <si>
    <t>Top Female Angler/Dina Maddock</t>
  </si>
  <si>
    <t>Top Male/Corey McBride</t>
  </si>
  <si>
    <t>13th Place Team</t>
  </si>
  <si>
    <t>Top Family/McTeer</t>
  </si>
  <si>
    <t>Top Junior/Jonah Bennett</t>
  </si>
  <si>
    <t>11th Place Team</t>
  </si>
  <si>
    <t>3rd Place Non-Pro Bonanza</t>
  </si>
  <si>
    <t>3rd Place Junior/James DeMarco</t>
  </si>
  <si>
    <t>5th Place Non Pro Division</t>
  </si>
  <si>
    <t>2nd Place Junior/Chris Sprague</t>
  </si>
  <si>
    <t>2nd Place Top Kingfish</t>
  </si>
  <si>
    <t>2nd Place Big Three</t>
  </si>
  <si>
    <t>3rd Place Holy Mac</t>
  </si>
  <si>
    <t>Purse</t>
  </si>
  <si>
    <t>Total Payout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</si>
</sst>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[$-409]dddd\,\ mmmm\ dd\,\ yyyy"/>
    <numFmt numFmtId="173" formatCode="[$-409]h:mm:ss\ AM/PM"/>
    <numFmt numFmtId="174" formatCode="&quot;$&quot;#,##0.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0"/>
    </font>
    <font>
      <b/>
      <sz val="16"/>
      <color indexed="8"/>
      <name val="Calibri"/>
      <family val="0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b/>
      <u val="single"/>
      <sz val="16"/>
      <color indexed="8"/>
      <name val="Calibri"/>
      <family val="0"/>
    </font>
    <font>
      <sz val="16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4"/>
      <color theme="1"/>
      <name val="Calibri"/>
      <family val="0"/>
    </font>
    <font>
      <b/>
      <sz val="16"/>
      <color theme="1"/>
      <name val="Calibri"/>
      <family val="0"/>
    </font>
    <font>
      <b/>
      <sz val="14"/>
      <color theme="1"/>
      <name val="Calibri"/>
      <family val="2"/>
    </font>
    <font>
      <b/>
      <u val="single"/>
      <sz val="16"/>
      <color theme="1"/>
      <name val="Calibri"/>
      <family val="0"/>
    </font>
    <font>
      <sz val="16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499969989061355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indexed="23"/>
      </top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/>
      <right style="thin">
        <color indexed="23"/>
      </right>
      <top style="thin">
        <color indexed="2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44" fontId="0" fillId="0" borderId="0" xfId="0" applyNumberForma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4" fontId="0" fillId="0" borderId="10" xfId="0" applyNumberFormat="1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 horizontal="left"/>
    </xf>
    <xf numFmtId="0" fontId="0" fillId="0" borderId="0" xfId="0" applyFill="1" applyBorder="1" applyAlignment="1">
      <alignment/>
    </xf>
    <xf numFmtId="0" fontId="43" fillId="0" borderId="15" xfId="0" applyFont="1" applyBorder="1" applyAlignment="1">
      <alignment/>
    </xf>
    <xf numFmtId="44" fontId="2" fillId="0" borderId="0" xfId="0" applyNumberFormat="1" applyFont="1" applyAlignment="1">
      <alignment horizontal="right"/>
    </xf>
    <xf numFmtId="44" fontId="0" fillId="0" borderId="10" xfId="0" applyNumberFormat="1" applyBorder="1" applyAlignment="1">
      <alignment horizontal="right"/>
    </xf>
    <xf numFmtId="44" fontId="0" fillId="0" borderId="0" xfId="0" applyNumberFormat="1" applyBorder="1" applyAlignment="1">
      <alignment horizontal="right"/>
    </xf>
    <xf numFmtId="44" fontId="0" fillId="0" borderId="0" xfId="0" applyNumberFormat="1" applyAlignment="1">
      <alignment horizontal="right"/>
    </xf>
    <xf numFmtId="44" fontId="0" fillId="0" borderId="14" xfId="0" applyNumberForma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12" xfId="0" applyBorder="1" applyAlignment="1">
      <alignment horizontal="right"/>
    </xf>
    <xf numFmtId="0" fontId="0" fillId="0" borderId="14" xfId="0" applyBorder="1" applyAlignment="1">
      <alignment horizontal="right"/>
    </xf>
    <xf numFmtId="6" fontId="0" fillId="0" borderId="10" xfId="0" applyNumberFormat="1" applyBorder="1" applyAlignment="1">
      <alignment horizontal="right"/>
    </xf>
    <xf numFmtId="6" fontId="0" fillId="0" borderId="16" xfId="0" applyNumberFormat="1" applyBorder="1" applyAlignment="1">
      <alignment horizontal="right"/>
    </xf>
    <xf numFmtId="6" fontId="0" fillId="0" borderId="0" xfId="0" applyNumberFormat="1" applyAlignment="1">
      <alignment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NumberFormat="1" applyBorder="1" applyAlignment="1">
      <alignment horizontal="right"/>
    </xf>
    <xf numFmtId="0" fontId="0" fillId="0" borderId="0" xfId="0" applyFill="1" applyBorder="1" applyAlignment="1" quotePrefix="1">
      <alignment/>
    </xf>
    <xf numFmtId="44" fontId="0" fillId="0" borderId="10" xfId="0" applyNumberFormat="1" applyBorder="1" applyAlignment="1">
      <alignment horizontal="right" wrapText="1"/>
    </xf>
    <xf numFmtId="174" fontId="45" fillId="0" borderId="17" xfId="0" applyNumberFormat="1" applyFont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right"/>
    </xf>
    <xf numFmtId="44" fontId="0" fillId="0" borderId="10" xfId="0" applyNumberFormat="1" applyFill="1" applyBorder="1" applyAlignment="1">
      <alignment horizontal="right"/>
    </xf>
    <xf numFmtId="0" fontId="0" fillId="0" borderId="0" xfId="0" applyFill="1" applyAlignment="1">
      <alignment/>
    </xf>
    <xf numFmtId="0" fontId="0" fillId="0" borderId="18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0" xfId="0" applyFill="1" applyAlignment="1">
      <alignment horizontal="right"/>
    </xf>
    <xf numFmtId="0" fontId="43" fillId="0" borderId="15" xfId="0" applyFont="1" applyFill="1" applyBorder="1" applyAlignment="1">
      <alignment/>
    </xf>
    <xf numFmtId="0" fontId="0" fillId="0" borderId="13" xfId="0" applyFill="1" applyBorder="1" applyAlignment="1">
      <alignment horizontal="left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right"/>
    </xf>
    <xf numFmtId="44" fontId="0" fillId="0" borderId="13" xfId="0" applyNumberFormat="1" applyFill="1" applyBorder="1" applyAlignment="1">
      <alignment horizontal="right"/>
    </xf>
    <xf numFmtId="44" fontId="0" fillId="0" borderId="0" xfId="0" applyNumberFormat="1" applyFill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33" borderId="0" xfId="0" applyFill="1" applyAlignment="1">
      <alignment horizontal="center"/>
    </xf>
    <xf numFmtId="0" fontId="45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45" fillId="0" borderId="17" xfId="0" applyFont="1" applyBorder="1" applyAlignment="1">
      <alignment horizontal="center"/>
    </xf>
    <xf numFmtId="0" fontId="0" fillId="0" borderId="10" xfId="0" applyBorder="1" applyAlignment="1" quotePrefix="1">
      <alignment/>
    </xf>
    <xf numFmtId="0" fontId="0" fillId="7" borderId="0" xfId="0" applyFill="1" applyAlignment="1">
      <alignment/>
    </xf>
    <xf numFmtId="0" fontId="0" fillId="7" borderId="0" xfId="0" applyFill="1" applyAlignment="1">
      <alignment horizontal="center"/>
    </xf>
    <xf numFmtId="0" fontId="46" fillId="7" borderId="0" xfId="0" applyFont="1" applyFill="1" applyAlignment="1">
      <alignment horizontal="center"/>
    </xf>
    <xf numFmtId="0" fontId="46" fillId="7" borderId="0" xfId="0" applyFont="1" applyFill="1" applyAlignment="1" quotePrefix="1">
      <alignment horizontal="center"/>
    </xf>
    <xf numFmtId="0" fontId="0" fillId="13" borderId="0" xfId="0" applyFill="1" applyAlignment="1">
      <alignment/>
    </xf>
    <xf numFmtId="0" fontId="0" fillId="13" borderId="0" xfId="0" applyFill="1" applyAlignment="1">
      <alignment horizontal="center"/>
    </xf>
    <xf numFmtId="0" fontId="45" fillId="13" borderId="0" xfId="0" applyFont="1" applyFill="1" applyAlignment="1">
      <alignment horizontal="center"/>
    </xf>
    <xf numFmtId="0" fontId="44" fillId="0" borderId="0" xfId="0" applyFont="1" applyAlignment="1">
      <alignment/>
    </xf>
    <xf numFmtId="0" fontId="47" fillId="0" borderId="17" xfId="0" applyFont="1" applyBorder="1" applyAlignment="1">
      <alignment/>
    </xf>
    <xf numFmtId="0" fontId="48" fillId="0" borderId="17" xfId="0" applyFont="1" applyBorder="1" applyAlignment="1">
      <alignment horizontal="left"/>
    </xf>
    <xf numFmtId="0" fontId="47" fillId="0" borderId="17" xfId="0" applyFont="1" applyBorder="1" applyAlignment="1">
      <alignment horizontal="center"/>
    </xf>
    <xf numFmtId="0" fontId="45" fillId="0" borderId="17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17" xfId="0" applyFont="1" applyBorder="1" applyAlignment="1">
      <alignment horizontal="center"/>
    </xf>
    <xf numFmtId="174" fontId="48" fillId="0" borderId="17" xfId="0" applyNumberFormat="1" applyFont="1" applyBorder="1" applyAlignment="1">
      <alignment/>
    </xf>
    <xf numFmtId="0" fontId="48" fillId="34" borderId="17" xfId="0" applyFont="1" applyFill="1" applyBorder="1" applyAlignment="1">
      <alignment/>
    </xf>
    <xf numFmtId="0" fontId="48" fillId="34" borderId="17" xfId="0" applyFont="1" applyFill="1" applyBorder="1" applyAlignment="1">
      <alignment horizontal="center"/>
    </xf>
    <xf numFmtId="0" fontId="45" fillId="0" borderId="17" xfId="0" applyFont="1" applyFill="1" applyBorder="1" applyAlignment="1">
      <alignment/>
    </xf>
    <xf numFmtId="0" fontId="48" fillId="0" borderId="17" xfId="0" applyFont="1" applyFill="1" applyBorder="1" applyAlignment="1">
      <alignment horizontal="center"/>
    </xf>
    <xf numFmtId="0" fontId="48" fillId="0" borderId="17" xfId="0" applyFont="1" applyFill="1" applyBorder="1" applyAlignment="1">
      <alignment/>
    </xf>
    <xf numFmtId="174" fontId="45" fillId="0" borderId="17" xfId="0" applyNumberFormat="1" applyFont="1" applyFill="1" applyBorder="1" applyAlignment="1">
      <alignment/>
    </xf>
    <xf numFmtId="0" fontId="48" fillId="0" borderId="17" xfId="0" applyFont="1" applyFill="1" applyBorder="1" applyAlignment="1">
      <alignment horizontal="left"/>
    </xf>
    <xf numFmtId="4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33"/>
  <sheetViews>
    <sheetView zoomScale="150" zoomScaleNormal="150" workbookViewId="0" topLeftCell="A1">
      <selection activeCell="A2" sqref="A2:D2"/>
    </sheetView>
  </sheetViews>
  <sheetFormatPr defaultColWidth="8.8515625" defaultRowHeight="15"/>
  <cols>
    <col min="1" max="1" width="3.7109375" style="1" customWidth="1"/>
    <col min="2" max="2" width="35.28125" style="0" customWidth="1"/>
    <col min="3" max="3" width="14.421875" style="26" customWidth="1"/>
    <col min="4" max="4" width="16.140625" style="20" customWidth="1"/>
    <col min="5" max="5" width="8.8515625" style="0" customWidth="1"/>
    <col min="6" max="6" width="14.8515625" style="0" customWidth="1"/>
    <col min="7" max="7" width="8.8515625" style="0" customWidth="1"/>
    <col min="8" max="8" width="14.00390625" style="0" customWidth="1"/>
  </cols>
  <sheetData>
    <row r="2" spans="1:4" ht="19.5">
      <c r="A2" s="54" t="s">
        <v>68</v>
      </c>
      <c r="B2" s="54"/>
      <c r="C2" s="54"/>
      <c r="D2" s="54"/>
    </row>
    <row r="3" spans="1:4" ht="13.5">
      <c r="A3" s="55" t="s">
        <v>0</v>
      </c>
      <c r="B3" s="55"/>
      <c r="C3" s="55"/>
      <c r="D3" s="55"/>
    </row>
    <row r="4" spans="2:4" ht="13.5">
      <c r="B4" s="6" t="s">
        <v>1</v>
      </c>
      <c r="C4" s="22" t="s">
        <v>2</v>
      </c>
      <c r="D4" s="17" t="s">
        <v>3</v>
      </c>
    </row>
    <row r="5" spans="1:4" ht="13.5">
      <c r="A5" s="3">
        <v>1</v>
      </c>
      <c r="B5" s="4" t="s">
        <v>39</v>
      </c>
      <c r="C5" s="23">
        <v>145</v>
      </c>
      <c r="D5" s="18">
        <v>10000</v>
      </c>
    </row>
    <row r="6" spans="1:4" ht="13.5">
      <c r="A6" s="3">
        <v>2</v>
      </c>
      <c r="B6" s="4" t="s">
        <v>69</v>
      </c>
      <c r="C6" s="23">
        <v>142.5</v>
      </c>
      <c r="D6" s="18">
        <v>4000</v>
      </c>
    </row>
    <row r="7" spans="1:4" ht="13.5">
      <c r="A7" s="3">
        <v>3</v>
      </c>
      <c r="B7" s="4" t="s">
        <v>70</v>
      </c>
      <c r="C7" s="23">
        <v>128.7</v>
      </c>
      <c r="D7" s="18">
        <v>2000</v>
      </c>
    </row>
    <row r="8" spans="1:4" s="41" customFormat="1" ht="13.5">
      <c r="A8" s="38">
        <v>4</v>
      </c>
      <c r="B8" s="11" t="s">
        <v>71</v>
      </c>
      <c r="C8" s="39">
        <v>104.2</v>
      </c>
      <c r="D8" s="40">
        <v>1500</v>
      </c>
    </row>
    <row r="9" spans="1:4" ht="13.5">
      <c r="A9" s="3">
        <v>5</v>
      </c>
      <c r="B9" s="4" t="s">
        <v>72</v>
      </c>
      <c r="C9" s="23">
        <v>96.1</v>
      </c>
      <c r="D9" s="18">
        <v>1250</v>
      </c>
    </row>
    <row r="10" spans="1:4" ht="13.5">
      <c r="A10" s="3">
        <v>6</v>
      </c>
      <c r="B10" s="11" t="s">
        <v>45</v>
      </c>
      <c r="C10" s="23">
        <v>94.4</v>
      </c>
      <c r="D10" s="18">
        <v>1000</v>
      </c>
    </row>
    <row r="11" spans="1:4" s="41" customFormat="1" ht="13.5">
      <c r="A11" s="38">
        <v>7</v>
      </c>
      <c r="B11" s="11" t="s">
        <v>73</v>
      </c>
      <c r="C11" s="39">
        <v>94</v>
      </c>
      <c r="D11" s="40">
        <v>900</v>
      </c>
    </row>
    <row r="12" spans="1:4" s="41" customFormat="1" ht="13.5">
      <c r="A12" s="38">
        <v>8</v>
      </c>
      <c r="B12" s="11" t="s">
        <v>37</v>
      </c>
      <c r="C12" s="39">
        <v>88.3</v>
      </c>
      <c r="D12" s="40">
        <v>800</v>
      </c>
    </row>
    <row r="13" spans="1:4" s="41" customFormat="1" ht="13.5">
      <c r="A13" s="38">
        <v>9</v>
      </c>
      <c r="B13" s="11" t="s">
        <v>74</v>
      </c>
      <c r="C13" s="39">
        <v>85.9</v>
      </c>
      <c r="D13" s="40">
        <v>700</v>
      </c>
    </row>
    <row r="14" spans="1:4" s="41" customFormat="1" ht="13.5">
      <c r="A14" s="38">
        <v>10</v>
      </c>
      <c r="B14" s="11" t="s">
        <v>75</v>
      </c>
      <c r="C14" s="39">
        <v>85.3</v>
      </c>
      <c r="D14" s="40">
        <v>600</v>
      </c>
    </row>
    <row r="15" spans="1:4" s="41" customFormat="1" ht="13.5">
      <c r="A15" s="38">
        <v>11</v>
      </c>
      <c r="B15" s="11" t="s">
        <v>76</v>
      </c>
      <c r="C15" s="39">
        <v>83.4</v>
      </c>
      <c r="D15" s="40">
        <v>500</v>
      </c>
    </row>
    <row r="16" spans="1:4" s="41" customFormat="1" ht="13.5">
      <c r="A16" s="38">
        <v>12</v>
      </c>
      <c r="B16" s="11" t="s">
        <v>44</v>
      </c>
      <c r="C16" s="39">
        <v>80.3</v>
      </c>
      <c r="D16" s="40">
        <v>450</v>
      </c>
    </row>
    <row r="17" spans="1:4" s="41" customFormat="1" ht="13.5">
      <c r="A17" s="38">
        <v>13</v>
      </c>
      <c r="B17" s="11" t="s">
        <v>77</v>
      </c>
      <c r="C17" s="39">
        <v>79.6</v>
      </c>
      <c r="D17" s="40">
        <v>400</v>
      </c>
    </row>
    <row r="18" spans="1:4" s="41" customFormat="1" ht="13.5">
      <c r="A18" s="38">
        <v>14</v>
      </c>
      <c r="B18" s="11" t="s">
        <v>78</v>
      </c>
      <c r="C18" s="39">
        <v>77</v>
      </c>
      <c r="D18" s="40">
        <v>350</v>
      </c>
    </row>
    <row r="19" spans="1:6" s="41" customFormat="1" ht="13.5">
      <c r="A19" s="38">
        <v>15</v>
      </c>
      <c r="B19" s="11" t="s">
        <v>79</v>
      </c>
      <c r="C19" s="39">
        <v>76.3</v>
      </c>
      <c r="D19" s="40">
        <v>300</v>
      </c>
      <c r="F19" s="50">
        <f>SUM(D5:D19)</f>
        <v>24750</v>
      </c>
    </row>
    <row r="21" spans="1:4" ht="13.5">
      <c r="A21" s="53" t="s">
        <v>4</v>
      </c>
      <c r="B21" s="53"/>
      <c r="C21" s="53"/>
      <c r="D21" s="53"/>
    </row>
    <row r="22" spans="1:4" ht="13.5">
      <c r="A22" s="3">
        <v>1</v>
      </c>
      <c r="B22" s="4" t="s">
        <v>74</v>
      </c>
      <c r="C22" s="23">
        <v>65.6</v>
      </c>
      <c r="D22" s="18" t="s">
        <v>21</v>
      </c>
    </row>
    <row r="24" spans="1:4" ht="13.5">
      <c r="A24" s="53" t="s">
        <v>5</v>
      </c>
      <c r="B24" s="53"/>
      <c r="C24" s="53"/>
      <c r="D24" s="53"/>
    </row>
    <row r="25" spans="1:6" ht="13.5">
      <c r="A25" s="3">
        <v>1</v>
      </c>
      <c r="B25" s="4" t="s">
        <v>80</v>
      </c>
      <c r="C25" s="23">
        <v>78.6</v>
      </c>
      <c r="D25" s="18" t="s">
        <v>21</v>
      </c>
      <c r="F25" s="2">
        <f>SUM(D25:D26)</f>
        <v>0</v>
      </c>
    </row>
    <row r="27" spans="1:4" ht="13.5">
      <c r="A27" s="53" t="s">
        <v>6</v>
      </c>
      <c r="B27" s="53"/>
      <c r="C27" s="53"/>
      <c r="D27" s="53"/>
    </row>
    <row r="28" spans="1:6" ht="13.5">
      <c r="A28" s="3">
        <v>1</v>
      </c>
      <c r="B28" s="4" t="s">
        <v>81</v>
      </c>
      <c r="C28" s="23">
        <v>50</v>
      </c>
      <c r="D28" s="18" t="s">
        <v>21</v>
      </c>
      <c r="F28" s="2">
        <f>SUM(D28:D29)</f>
        <v>0</v>
      </c>
    </row>
    <row r="29" spans="1:4" ht="13.5">
      <c r="A29" s="7"/>
      <c r="B29" s="8"/>
      <c r="C29" s="24"/>
      <c r="D29" s="19"/>
    </row>
    <row r="31" spans="1:4" ht="13.5">
      <c r="A31" s="53" t="s">
        <v>7</v>
      </c>
      <c r="B31" s="53"/>
      <c r="C31" s="53"/>
      <c r="D31" s="53"/>
    </row>
    <row r="32" spans="1:4" ht="27.75">
      <c r="A32" s="3">
        <v>1</v>
      </c>
      <c r="B32" s="11" t="s">
        <v>82</v>
      </c>
      <c r="C32" s="23">
        <v>42.4</v>
      </c>
      <c r="D32" s="36" t="s">
        <v>38</v>
      </c>
    </row>
    <row r="33" spans="1:4" ht="13.5">
      <c r="A33" s="3">
        <v>2</v>
      </c>
      <c r="B33" s="11" t="s">
        <v>83</v>
      </c>
      <c r="C33" s="23">
        <v>26.2</v>
      </c>
      <c r="D33" s="18" t="s">
        <v>23</v>
      </c>
    </row>
    <row r="34" spans="1:4" ht="13.5">
      <c r="A34" s="3">
        <v>3</v>
      </c>
      <c r="B34" s="11" t="s">
        <v>84</v>
      </c>
      <c r="C34" s="23">
        <v>21</v>
      </c>
      <c r="D34" s="18" t="s">
        <v>24</v>
      </c>
    </row>
    <row r="36" spans="1:4" ht="13.5">
      <c r="A36" s="53" t="s">
        <v>8</v>
      </c>
      <c r="B36" s="53"/>
      <c r="C36" s="53"/>
      <c r="D36" s="53"/>
    </row>
    <row r="37" spans="1:4" ht="13.5">
      <c r="A37" s="3">
        <v>1</v>
      </c>
      <c r="B37" s="4" t="s">
        <v>85</v>
      </c>
      <c r="C37" s="23">
        <v>44.3</v>
      </c>
      <c r="D37" s="18" t="s">
        <v>22</v>
      </c>
    </row>
    <row r="38" spans="1:4" ht="13.5">
      <c r="A38" s="3">
        <v>2</v>
      </c>
      <c r="B38" s="4" t="s">
        <v>86</v>
      </c>
      <c r="C38" s="23">
        <v>8.7</v>
      </c>
      <c r="D38" s="18" t="s">
        <v>23</v>
      </c>
    </row>
    <row r="39" spans="1:4" ht="13.5">
      <c r="A39" s="3">
        <v>3</v>
      </c>
      <c r="B39" s="4" t="s">
        <v>87</v>
      </c>
      <c r="C39" s="23"/>
      <c r="D39" s="18" t="s">
        <v>25</v>
      </c>
    </row>
    <row r="40" spans="1:4" ht="13.5">
      <c r="A40" s="7"/>
      <c r="B40" s="8"/>
      <c r="C40" s="24"/>
      <c r="D40" s="19"/>
    </row>
    <row r="41" spans="1:4" ht="13.5">
      <c r="A41" s="53" t="s">
        <v>27</v>
      </c>
      <c r="B41" s="53"/>
      <c r="C41" s="53"/>
      <c r="D41" s="53"/>
    </row>
    <row r="42" spans="1:6" ht="13.5">
      <c r="A42" s="3">
        <v>1</v>
      </c>
      <c r="B42" s="4" t="s">
        <v>87</v>
      </c>
      <c r="C42" s="23"/>
      <c r="D42" s="18">
        <v>1000</v>
      </c>
      <c r="F42" s="2">
        <f>D42</f>
        <v>1000</v>
      </c>
    </row>
    <row r="43" spans="1:4" ht="13.5">
      <c r="A43" s="7"/>
      <c r="B43" s="8"/>
      <c r="C43" s="24"/>
      <c r="D43" s="19"/>
    </row>
    <row r="44" spans="1:4" ht="13.5">
      <c r="A44" s="7"/>
      <c r="B44" s="8"/>
      <c r="C44" s="24"/>
      <c r="D44" s="19"/>
    </row>
    <row r="45" spans="1:4" ht="13.5">
      <c r="A45" s="53" t="s">
        <v>9</v>
      </c>
      <c r="B45" s="53"/>
      <c r="C45" s="53"/>
      <c r="D45" s="53"/>
    </row>
    <row r="46" spans="1:6" ht="13.5">
      <c r="A46" s="3">
        <v>1</v>
      </c>
      <c r="B46" s="4" t="s">
        <v>87</v>
      </c>
      <c r="C46" s="23"/>
      <c r="D46" s="18">
        <v>1000</v>
      </c>
      <c r="F46" s="2">
        <f>SUM(D46:D48)</f>
        <v>1750</v>
      </c>
    </row>
    <row r="47" spans="1:4" ht="13.5">
      <c r="A47" s="3">
        <v>2</v>
      </c>
      <c r="B47" s="4" t="s">
        <v>87</v>
      </c>
      <c r="C47" s="23"/>
      <c r="D47" s="18">
        <v>500</v>
      </c>
    </row>
    <row r="48" spans="1:4" ht="13.5">
      <c r="A48" s="3">
        <v>3</v>
      </c>
      <c r="B48" s="4" t="s">
        <v>87</v>
      </c>
      <c r="C48" s="23"/>
      <c r="D48" s="18">
        <v>250</v>
      </c>
    </row>
    <row r="50" spans="1:4" ht="13.5">
      <c r="A50" s="53" t="s">
        <v>10</v>
      </c>
      <c r="B50" s="53"/>
      <c r="C50" s="53"/>
      <c r="D50" s="53"/>
    </row>
    <row r="51" spans="1:6" s="41" customFormat="1" ht="13.5">
      <c r="A51" s="46">
        <v>1</v>
      </c>
      <c r="B51" s="47" t="s">
        <v>88</v>
      </c>
      <c r="C51" s="48">
        <v>15.6</v>
      </c>
      <c r="D51" s="49">
        <v>1000</v>
      </c>
      <c r="F51" s="50">
        <f>SUM(D51:D53)</f>
        <v>1750</v>
      </c>
    </row>
    <row r="52" spans="1:4" s="41" customFormat="1" ht="13.5">
      <c r="A52" s="46">
        <v>2</v>
      </c>
      <c r="B52" s="47" t="s">
        <v>87</v>
      </c>
      <c r="C52" s="48"/>
      <c r="D52" s="40">
        <v>500</v>
      </c>
    </row>
    <row r="53" spans="1:4" ht="13.5">
      <c r="A53" s="12">
        <v>3</v>
      </c>
      <c r="B53" s="13" t="s">
        <v>87</v>
      </c>
      <c r="C53" s="25"/>
      <c r="D53" s="18">
        <v>250</v>
      </c>
    </row>
    <row r="55" spans="1:4" ht="13.5">
      <c r="A55" s="53" t="s">
        <v>11</v>
      </c>
      <c r="B55" s="53"/>
      <c r="C55" s="53"/>
      <c r="D55" s="53"/>
    </row>
    <row r="56" spans="1:6" ht="13.5">
      <c r="A56" s="3">
        <v>1</v>
      </c>
      <c r="B56" s="4" t="s">
        <v>69</v>
      </c>
      <c r="C56" s="23">
        <v>38.7</v>
      </c>
      <c r="D56" s="18">
        <v>1000</v>
      </c>
      <c r="F56" s="2">
        <f>SUM(D56:D58)</f>
        <v>1750</v>
      </c>
    </row>
    <row r="57" spans="1:4" ht="13.5">
      <c r="A57" s="3">
        <v>2</v>
      </c>
      <c r="B57" s="4" t="s">
        <v>69</v>
      </c>
      <c r="C57" s="23">
        <v>37.4</v>
      </c>
      <c r="D57" s="18">
        <v>500</v>
      </c>
    </row>
    <row r="58" spans="1:4" ht="13.5">
      <c r="A58" s="3">
        <v>3</v>
      </c>
      <c r="B58" s="4" t="s">
        <v>89</v>
      </c>
      <c r="C58" s="23">
        <v>37.1</v>
      </c>
      <c r="D58" s="18">
        <v>250</v>
      </c>
    </row>
    <row r="60" spans="1:4" ht="13.5">
      <c r="A60" s="53" t="s">
        <v>12</v>
      </c>
      <c r="B60" s="53"/>
      <c r="C60" s="53"/>
      <c r="D60" s="53"/>
    </row>
    <row r="61" spans="1:6" ht="13.5">
      <c r="A61" s="3">
        <v>1</v>
      </c>
      <c r="B61" s="11" t="s">
        <v>71</v>
      </c>
      <c r="C61" s="23">
        <v>30.2</v>
      </c>
      <c r="D61" s="18">
        <v>1000</v>
      </c>
      <c r="F61" s="2">
        <f>SUM(D61:D63)</f>
        <v>1750</v>
      </c>
    </row>
    <row r="62" spans="1:4" s="41" customFormat="1" ht="13.5">
      <c r="A62" s="38">
        <v>2</v>
      </c>
      <c r="B62" s="45" t="s">
        <v>79</v>
      </c>
      <c r="C62" s="39">
        <v>25.1</v>
      </c>
      <c r="D62" s="40">
        <v>500</v>
      </c>
    </row>
    <row r="63" spans="1:4" ht="13.5">
      <c r="A63" s="3">
        <v>3</v>
      </c>
      <c r="B63" s="4" t="s">
        <v>77</v>
      </c>
      <c r="C63" s="23">
        <v>25</v>
      </c>
      <c r="D63" s="18">
        <v>250</v>
      </c>
    </row>
    <row r="65" spans="1:4" ht="13.5">
      <c r="A65" s="53" t="s">
        <v>13</v>
      </c>
      <c r="B65" s="53"/>
      <c r="C65" s="53"/>
      <c r="D65" s="53"/>
    </row>
    <row r="66" spans="1:6" ht="13.5">
      <c r="A66" s="3">
        <v>1</v>
      </c>
      <c r="B66" s="11" t="s">
        <v>40</v>
      </c>
      <c r="C66" s="23">
        <v>25.2</v>
      </c>
      <c r="D66" s="18">
        <v>1000</v>
      </c>
      <c r="F66" s="2">
        <f>SUM(D66:D68)</f>
        <v>1750</v>
      </c>
    </row>
    <row r="67" spans="1:4" ht="13.5">
      <c r="A67" s="3">
        <v>2</v>
      </c>
      <c r="B67" s="11" t="s">
        <v>87</v>
      </c>
      <c r="C67" s="23"/>
      <c r="D67" s="18">
        <v>500</v>
      </c>
    </row>
    <row r="68" spans="1:4" s="41" customFormat="1" ht="13.5">
      <c r="A68" s="38">
        <v>3</v>
      </c>
      <c r="B68" s="11" t="s">
        <v>87</v>
      </c>
      <c r="C68" s="39"/>
      <c r="D68" s="40">
        <v>250</v>
      </c>
    </row>
    <row r="70" spans="1:4" ht="13.5">
      <c r="A70" s="53" t="s">
        <v>14</v>
      </c>
      <c r="B70" s="53"/>
      <c r="C70" s="53"/>
      <c r="D70" s="53"/>
    </row>
    <row r="71" spans="1:6" ht="13.5">
      <c r="A71" s="3">
        <v>1</v>
      </c>
      <c r="B71" s="4" t="s">
        <v>87</v>
      </c>
      <c r="C71" s="23"/>
      <c r="D71" s="18">
        <v>750</v>
      </c>
      <c r="F71" s="2">
        <f>D71+D72</f>
        <v>1000</v>
      </c>
    </row>
    <row r="72" spans="1:4" s="41" customFormat="1" ht="13.5">
      <c r="A72" s="38">
        <v>2</v>
      </c>
      <c r="B72" s="11" t="s">
        <v>87</v>
      </c>
      <c r="C72" s="39"/>
      <c r="D72" s="40">
        <v>250</v>
      </c>
    </row>
    <row r="73" spans="1:4" ht="13.5">
      <c r="A73" s="7"/>
      <c r="B73" s="8"/>
      <c r="C73" s="24"/>
      <c r="D73" s="19"/>
    </row>
    <row r="74" spans="1:4" ht="13.5">
      <c r="A74" s="53" t="s">
        <v>15</v>
      </c>
      <c r="B74" s="53"/>
      <c r="C74" s="53"/>
      <c r="D74" s="53"/>
    </row>
    <row r="75" spans="1:6" ht="13.5">
      <c r="A75" s="3">
        <v>1</v>
      </c>
      <c r="B75" s="11" t="s">
        <v>97</v>
      </c>
      <c r="C75" s="23">
        <v>65.1</v>
      </c>
      <c r="D75" s="18">
        <v>1500</v>
      </c>
      <c r="F75" s="2">
        <f>SUM(D75:D77)</f>
        <v>2500</v>
      </c>
    </row>
    <row r="76" spans="1:4" ht="13.5">
      <c r="A76" s="3">
        <v>2</v>
      </c>
      <c r="B76" s="11" t="s">
        <v>98</v>
      </c>
      <c r="C76" s="23">
        <v>62.9</v>
      </c>
      <c r="D76" s="18">
        <v>750</v>
      </c>
    </row>
    <row r="77" spans="1:4" s="41" customFormat="1" ht="13.5">
      <c r="A77" s="38">
        <v>3</v>
      </c>
      <c r="B77" s="11" t="s">
        <v>46</v>
      </c>
      <c r="C77" s="39">
        <v>61.5</v>
      </c>
      <c r="D77" s="40">
        <v>250</v>
      </c>
    </row>
    <row r="78" spans="1:4" ht="13.5">
      <c r="A78" s="7"/>
      <c r="B78" s="35" t="s">
        <v>41</v>
      </c>
      <c r="C78" s="24"/>
      <c r="D78" s="19"/>
    </row>
    <row r="79" spans="1:4" ht="13.5">
      <c r="A79" s="53" t="s">
        <v>33</v>
      </c>
      <c r="B79" s="53"/>
      <c r="C79" s="53"/>
      <c r="D79" s="53"/>
    </row>
    <row r="80" spans="1:7" ht="13.5">
      <c r="A80" s="3">
        <v>1</v>
      </c>
      <c r="B80" s="4" t="s">
        <v>77</v>
      </c>
      <c r="C80" s="23">
        <v>79.6</v>
      </c>
      <c r="D80" s="18">
        <v>2000</v>
      </c>
      <c r="F80" s="2">
        <f>SUM(D80:D84)</f>
        <v>5000</v>
      </c>
      <c r="G80" t="s">
        <v>26</v>
      </c>
    </row>
    <row r="81" spans="1:4" s="41" customFormat="1" ht="13.5">
      <c r="A81" s="38">
        <v>2</v>
      </c>
      <c r="B81" s="15" t="s">
        <v>46</v>
      </c>
      <c r="C81" s="44">
        <v>61.5</v>
      </c>
      <c r="D81" s="40">
        <v>1500</v>
      </c>
    </row>
    <row r="82" spans="1:4" ht="13.5">
      <c r="A82" s="3">
        <v>3</v>
      </c>
      <c r="B82" s="4" t="s">
        <v>90</v>
      </c>
      <c r="C82" s="23">
        <v>54.5</v>
      </c>
      <c r="D82" s="18">
        <v>750</v>
      </c>
    </row>
    <row r="83" spans="1:4" ht="13.5">
      <c r="A83" s="3">
        <v>4</v>
      </c>
      <c r="B83" s="11" t="s">
        <v>91</v>
      </c>
      <c r="C83" s="23">
        <v>53.1</v>
      </c>
      <c r="D83" s="18">
        <v>500</v>
      </c>
    </row>
    <row r="84" spans="1:4" s="41" customFormat="1" ht="13.5">
      <c r="A84" s="38">
        <v>5</v>
      </c>
      <c r="B84" s="42" t="s">
        <v>92</v>
      </c>
      <c r="C84" s="43">
        <v>43.8</v>
      </c>
      <c r="D84" s="40">
        <v>250</v>
      </c>
    </row>
    <row r="85" spans="1:4" ht="13.5">
      <c r="A85" s="7"/>
      <c r="B85" s="8"/>
      <c r="C85" s="24"/>
      <c r="D85" s="19"/>
    </row>
    <row r="87" spans="1:4" ht="13.5">
      <c r="A87" s="53" t="s">
        <v>29</v>
      </c>
      <c r="B87" s="53"/>
      <c r="C87" s="53"/>
      <c r="D87" s="53"/>
    </row>
    <row r="88" spans="1:6" ht="13.5">
      <c r="A88" s="3">
        <v>1</v>
      </c>
      <c r="B88" s="16" t="s">
        <v>39</v>
      </c>
      <c r="C88" s="23">
        <v>145</v>
      </c>
      <c r="D88" s="29">
        <v>2880</v>
      </c>
      <c r="F88" s="2">
        <f>SUM(D88:D90)</f>
        <v>5760</v>
      </c>
    </row>
    <row r="89" spans="1:4" ht="13.5">
      <c r="A89" s="3">
        <v>2</v>
      </c>
      <c r="B89" s="10" t="s">
        <v>69</v>
      </c>
      <c r="C89" s="27">
        <v>142.5</v>
      </c>
      <c r="D89" s="29">
        <v>1728</v>
      </c>
    </row>
    <row r="90" spans="1:4" ht="13.5">
      <c r="A90" s="9">
        <v>3</v>
      </c>
      <c r="B90" s="11" t="s">
        <v>70</v>
      </c>
      <c r="C90" s="23">
        <v>128.7</v>
      </c>
      <c r="D90" s="30">
        <v>1152</v>
      </c>
    </row>
    <row r="92" spans="1:4" ht="13.5">
      <c r="A92" s="53" t="s">
        <v>34</v>
      </c>
      <c r="B92" s="53"/>
      <c r="C92" s="53"/>
      <c r="D92" s="53"/>
    </row>
    <row r="93" spans="1:6" ht="13.5">
      <c r="A93" s="3">
        <v>1</v>
      </c>
      <c r="B93" s="4" t="s">
        <v>77</v>
      </c>
      <c r="C93" s="23">
        <v>79.6</v>
      </c>
      <c r="D93" s="29">
        <v>1215</v>
      </c>
      <c r="F93" s="2">
        <f>SUM(D93:D95)</f>
        <v>2430</v>
      </c>
    </row>
    <row r="94" spans="1:4" ht="13.5">
      <c r="A94" s="3">
        <v>2</v>
      </c>
      <c r="B94" s="4" t="s">
        <v>46</v>
      </c>
      <c r="C94" s="23">
        <v>61.5</v>
      </c>
      <c r="D94" s="29">
        <v>729</v>
      </c>
    </row>
    <row r="95" spans="1:4" ht="13.5">
      <c r="A95" s="3">
        <v>3</v>
      </c>
      <c r="B95" s="4" t="s">
        <v>93</v>
      </c>
      <c r="C95" s="23">
        <v>43.3</v>
      </c>
      <c r="D95" s="29">
        <v>486</v>
      </c>
    </row>
    <row r="97" spans="1:4" ht="13.5">
      <c r="A97" s="53" t="s">
        <v>20</v>
      </c>
      <c r="B97" s="53"/>
      <c r="C97" s="53"/>
      <c r="D97" s="53"/>
    </row>
    <row r="98" spans="1:6" ht="13.5">
      <c r="A98" s="3">
        <v>1</v>
      </c>
      <c r="B98" s="4" t="s">
        <v>94</v>
      </c>
      <c r="C98" s="23">
        <v>38.7</v>
      </c>
      <c r="D98" s="29">
        <v>6345</v>
      </c>
      <c r="F98" s="2">
        <f>D98</f>
        <v>6345</v>
      </c>
    </row>
    <row r="100" spans="1:4" ht="13.5">
      <c r="A100" s="53" t="s">
        <v>19</v>
      </c>
      <c r="B100" s="53"/>
      <c r="C100" s="53"/>
      <c r="D100" s="53"/>
    </row>
    <row r="101" spans="1:6" ht="13.5">
      <c r="A101" s="3">
        <v>1</v>
      </c>
      <c r="B101" s="4" t="s">
        <v>96</v>
      </c>
      <c r="C101" s="23">
        <v>38.7</v>
      </c>
      <c r="D101" s="29">
        <v>5513</v>
      </c>
      <c r="F101" s="2">
        <f>SUM(D101:D103)</f>
        <v>11026</v>
      </c>
    </row>
    <row r="102" spans="1:4" ht="13.5">
      <c r="A102" s="3">
        <v>2</v>
      </c>
      <c r="B102" s="4" t="s">
        <v>96</v>
      </c>
      <c r="C102" s="23">
        <v>37.4</v>
      </c>
      <c r="D102" s="29">
        <v>3308</v>
      </c>
    </row>
    <row r="103" spans="1:4" ht="13.5">
      <c r="A103" s="3">
        <v>3</v>
      </c>
      <c r="B103" s="4" t="s">
        <v>95</v>
      </c>
      <c r="C103" s="23">
        <v>37.1</v>
      </c>
      <c r="D103" s="29">
        <v>2205</v>
      </c>
    </row>
    <row r="104" spans="2:4" ht="13.5">
      <c r="B104" s="15"/>
      <c r="D104" s="29"/>
    </row>
    <row r="105" spans="1:4" ht="13.5">
      <c r="A105" s="56" t="s">
        <v>17</v>
      </c>
      <c r="B105" s="56"/>
      <c r="C105" s="56"/>
      <c r="D105" s="56"/>
    </row>
    <row r="106" spans="1:6" ht="13.5">
      <c r="A106" s="3">
        <v>1</v>
      </c>
      <c r="B106" s="4" t="s">
        <v>87</v>
      </c>
      <c r="C106" s="34"/>
      <c r="D106" s="29">
        <v>63720</v>
      </c>
      <c r="F106" s="31">
        <f>D106</f>
        <v>63720</v>
      </c>
    </row>
    <row r="107" spans="1:4" ht="13.5">
      <c r="A107" s="7"/>
      <c r="B107" s="8"/>
      <c r="C107" s="19"/>
      <c r="D107" s="19"/>
    </row>
    <row r="108" spans="1:4" ht="13.5">
      <c r="A108" s="56" t="s">
        <v>28</v>
      </c>
      <c r="B108" s="56"/>
      <c r="C108" s="56"/>
      <c r="D108" s="56"/>
    </row>
    <row r="109" spans="1:6" ht="13.5">
      <c r="A109" s="3">
        <v>1</v>
      </c>
      <c r="B109" s="4" t="s">
        <v>87</v>
      </c>
      <c r="C109" s="34"/>
      <c r="D109" s="29">
        <v>89820</v>
      </c>
      <c r="F109" s="31">
        <f>D109</f>
        <v>89820</v>
      </c>
    </row>
    <row r="111" spans="1:4" ht="13.5">
      <c r="A111" s="53" t="s">
        <v>35</v>
      </c>
      <c r="B111" s="53"/>
      <c r="C111" s="53"/>
      <c r="D111" s="53"/>
    </row>
    <row r="112" spans="1:6" ht="13.5">
      <c r="A112" s="3">
        <v>1</v>
      </c>
      <c r="B112" s="4" t="s">
        <v>69</v>
      </c>
      <c r="C112" s="23">
        <v>38.7</v>
      </c>
      <c r="D112" s="29">
        <v>3173</v>
      </c>
      <c r="F112" s="2">
        <f>SUM(D112:D114)</f>
        <v>6346</v>
      </c>
    </row>
    <row r="113" spans="1:4" ht="13.5">
      <c r="A113" s="3">
        <v>2</v>
      </c>
      <c r="B113" s="4" t="s">
        <v>69</v>
      </c>
      <c r="C113" s="23">
        <v>37.4</v>
      </c>
      <c r="D113" s="29">
        <v>1904</v>
      </c>
    </row>
    <row r="114" spans="1:4" ht="13.5">
      <c r="A114" s="3">
        <v>3</v>
      </c>
      <c r="B114" s="58" t="s">
        <v>89</v>
      </c>
      <c r="C114" s="23">
        <v>37.1</v>
      </c>
      <c r="D114" s="29">
        <v>1269</v>
      </c>
    </row>
    <row r="116" spans="1:4" ht="13.5">
      <c r="A116" s="53" t="s">
        <v>30</v>
      </c>
      <c r="B116" s="53"/>
      <c r="C116" s="53"/>
      <c r="D116" s="53"/>
    </row>
    <row r="117" spans="1:6" ht="13.5">
      <c r="A117" s="3">
        <v>1</v>
      </c>
      <c r="B117" s="16" t="s">
        <v>39</v>
      </c>
      <c r="C117" s="23">
        <v>145</v>
      </c>
      <c r="D117" s="29">
        <v>3780</v>
      </c>
      <c r="F117" s="2">
        <f>D117+D118</f>
        <v>6300</v>
      </c>
    </row>
    <row r="118" spans="1:4" ht="13.5">
      <c r="A118" s="3">
        <v>2</v>
      </c>
      <c r="B118" s="4" t="s">
        <v>70</v>
      </c>
      <c r="C118" s="23">
        <v>128.7</v>
      </c>
      <c r="D118" s="29">
        <v>2520</v>
      </c>
    </row>
    <row r="119" spans="1:4" ht="13.5">
      <c r="A119" s="7"/>
      <c r="B119" s="8"/>
      <c r="C119" s="24"/>
      <c r="D119" s="19"/>
    </row>
    <row r="120" spans="1:4" ht="13.5">
      <c r="A120" s="56" t="s">
        <v>18</v>
      </c>
      <c r="B120" s="56"/>
      <c r="C120" s="56"/>
      <c r="D120" s="56"/>
    </row>
    <row r="121" spans="1:6" ht="13.5">
      <c r="A121" s="3">
        <v>1</v>
      </c>
      <c r="B121" s="4" t="s">
        <v>39</v>
      </c>
      <c r="C121" s="34">
        <v>145</v>
      </c>
      <c r="D121" s="29">
        <v>1000</v>
      </c>
      <c r="F121" s="2">
        <f>D121*2</f>
        <v>2000</v>
      </c>
    </row>
    <row r="123" spans="1:4" ht="15" customHeight="1">
      <c r="A123" s="53" t="s">
        <v>16</v>
      </c>
      <c r="B123" s="53"/>
      <c r="C123" s="53"/>
      <c r="D123" s="53"/>
    </row>
    <row r="124" spans="1:6" ht="15" customHeight="1">
      <c r="A124" s="3">
        <v>1</v>
      </c>
      <c r="B124" t="s">
        <v>69</v>
      </c>
      <c r="C124" s="23">
        <v>142.5</v>
      </c>
      <c r="D124" s="18">
        <v>27471</v>
      </c>
      <c r="F124" s="5"/>
    </row>
    <row r="125" spans="1:4" ht="15" customHeight="1">
      <c r="A125" s="3">
        <v>2</v>
      </c>
      <c r="B125" s="16" t="s">
        <v>39</v>
      </c>
      <c r="C125" s="23">
        <v>145</v>
      </c>
      <c r="D125" s="18">
        <v>17660</v>
      </c>
    </row>
    <row r="126" spans="1:4" ht="15" customHeight="1">
      <c r="A126" s="14">
        <v>3</v>
      </c>
      <c r="B126" s="4" t="s">
        <v>70</v>
      </c>
      <c r="C126" s="28">
        <v>128.7</v>
      </c>
      <c r="D126" s="21">
        <v>5672</v>
      </c>
    </row>
    <row r="127" spans="1:4" ht="15" customHeight="1">
      <c r="A127" s="7"/>
      <c r="B127" s="8"/>
      <c r="C127" s="24"/>
      <c r="D127" s="19"/>
    </row>
    <row r="128" spans="1:8" ht="15" customHeight="1">
      <c r="A128" s="51"/>
      <c r="B128" s="1" t="s">
        <v>146</v>
      </c>
      <c r="C128" s="52"/>
      <c r="D128" s="81">
        <f>SUM(D129-D109-D106)</f>
        <v>83207</v>
      </c>
      <c r="E128" t="s">
        <v>145</v>
      </c>
      <c r="F128" s="2">
        <f>SUM(F3:F121)</f>
        <v>236747</v>
      </c>
      <c r="H128" s="2"/>
    </row>
    <row r="129" spans="2:6" ht="13.5">
      <c r="B129" s="15" t="s">
        <v>36</v>
      </c>
      <c r="D129" s="20">
        <v>236747</v>
      </c>
      <c r="F129" s="2"/>
    </row>
    <row r="133" ht="13.5">
      <c r="F133" s="2" t="e">
        <f>SUM(F121+F117+F112+F101+F98+F93+F88+#REF!+F80+F75+F71+F66+F61+F56+F51+F46+F42+F19)</f>
        <v>#REF!</v>
      </c>
    </row>
  </sheetData>
  <sheetProtection/>
  <mergeCells count="26">
    <mergeCell ref="A87:D87"/>
    <mergeCell ref="A120:D120"/>
    <mergeCell ref="A79:D79"/>
    <mergeCell ref="A116:D116"/>
    <mergeCell ref="A111:D111"/>
    <mergeCell ref="A108:D108"/>
    <mergeCell ref="A92:D92"/>
    <mergeCell ref="A97:D97"/>
    <mergeCell ref="A100:D100"/>
    <mergeCell ref="A105:D105"/>
    <mergeCell ref="A74:D74"/>
    <mergeCell ref="A31:D31"/>
    <mergeCell ref="A55:D55"/>
    <mergeCell ref="A50:D50"/>
    <mergeCell ref="A70:D70"/>
    <mergeCell ref="A45:D45"/>
    <mergeCell ref="A60:D60"/>
    <mergeCell ref="A123:D123"/>
    <mergeCell ref="A2:D2"/>
    <mergeCell ref="A3:D3"/>
    <mergeCell ref="A21:D21"/>
    <mergeCell ref="A24:D24"/>
    <mergeCell ref="A41:D41"/>
    <mergeCell ref="A65:D65"/>
    <mergeCell ref="A27:D27"/>
    <mergeCell ref="A36:D36"/>
  </mergeCells>
  <printOptions gridLines="1"/>
  <pageMargins left="0.7" right="0.7" top="0.5" bottom="0.5" header="0.3" footer="0.3"/>
  <pageSetup orientation="portrait" scale="90"/>
  <headerFooter alignWithMargins="0">
    <oddFooter>&amp;C&amp;"Calibri,Regular"&amp;K000000&amp;P</oddFooter>
  </headerFooter>
  <rowBreaks count="2" manualBreakCount="2">
    <brk id="49" max="3" man="1"/>
    <brk id="9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2"/>
  <sheetViews>
    <sheetView tabSelected="1" workbookViewId="0" topLeftCell="A52">
      <selection activeCell="F56" sqref="F56"/>
    </sheetView>
  </sheetViews>
  <sheetFormatPr defaultColWidth="11.421875" defaultRowHeight="15"/>
  <cols>
    <col min="1" max="1" width="36.421875" style="0" customWidth="1"/>
    <col min="2" max="2" width="37.7109375" style="0" customWidth="1"/>
    <col min="3" max="3" width="14.7109375" style="33" customWidth="1"/>
    <col min="4" max="4" width="18.28125" style="0" customWidth="1"/>
    <col min="9" max="9" width="29.8515625" style="0" customWidth="1"/>
    <col min="10" max="10" width="21.140625" style="33" customWidth="1"/>
  </cols>
  <sheetData>
    <row r="1" spans="1:4" ht="19.5">
      <c r="A1" s="57" t="s">
        <v>67</v>
      </c>
      <c r="B1" s="57"/>
      <c r="C1" s="57"/>
      <c r="D1" s="57"/>
    </row>
    <row r="2" spans="1:10" ht="19.5">
      <c r="A2" s="67" t="s">
        <v>32</v>
      </c>
      <c r="B2" s="68"/>
      <c r="C2" s="69" t="s">
        <v>2</v>
      </c>
      <c r="D2" s="69" t="s">
        <v>31</v>
      </c>
      <c r="I2" s="59" t="s">
        <v>39</v>
      </c>
      <c r="J2" s="60"/>
    </row>
    <row r="3" spans="1:10" ht="19.5">
      <c r="A3" s="70" t="s">
        <v>69</v>
      </c>
      <c r="B3" s="71" t="s">
        <v>56</v>
      </c>
      <c r="C3" s="72">
        <v>142.5</v>
      </c>
      <c r="D3" s="72">
        <v>4000</v>
      </c>
      <c r="I3" s="59" t="s">
        <v>47</v>
      </c>
      <c r="J3" s="60">
        <v>10000</v>
      </c>
    </row>
    <row r="4" spans="1:10" ht="19.5">
      <c r="A4" s="70"/>
      <c r="B4" s="71" t="s">
        <v>102</v>
      </c>
      <c r="C4" s="72">
        <v>38.7</v>
      </c>
      <c r="D4" s="72">
        <v>1000</v>
      </c>
      <c r="I4" s="59" t="s">
        <v>99</v>
      </c>
      <c r="J4" s="60" t="s">
        <v>100</v>
      </c>
    </row>
    <row r="5" spans="1:10" ht="19.5">
      <c r="A5" s="70"/>
      <c r="B5" s="71" t="s">
        <v>142</v>
      </c>
      <c r="C5" s="72">
        <v>37.4</v>
      </c>
      <c r="D5" s="72">
        <v>500</v>
      </c>
      <c r="I5" s="59" t="s">
        <v>50</v>
      </c>
      <c r="J5" s="60">
        <v>2880</v>
      </c>
    </row>
    <row r="6" spans="1:10" ht="19.5">
      <c r="A6" s="70"/>
      <c r="B6" s="71" t="s">
        <v>52</v>
      </c>
      <c r="C6" s="72">
        <v>142.5</v>
      </c>
      <c r="D6" s="72">
        <v>1728</v>
      </c>
      <c r="I6" s="59" t="s">
        <v>48</v>
      </c>
      <c r="J6" s="60">
        <v>3780</v>
      </c>
    </row>
    <row r="7" spans="1:10" ht="19.5">
      <c r="A7" s="70"/>
      <c r="B7" s="71" t="s">
        <v>104</v>
      </c>
      <c r="C7" s="72">
        <v>38.7</v>
      </c>
      <c r="D7" s="72">
        <v>6345</v>
      </c>
      <c r="I7" s="59" t="s">
        <v>49</v>
      </c>
      <c r="J7" s="60">
        <v>1000</v>
      </c>
    </row>
    <row r="8" spans="1:10" ht="19.5">
      <c r="A8" s="70"/>
      <c r="B8" s="71" t="s">
        <v>105</v>
      </c>
      <c r="C8" s="72">
        <v>38.7</v>
      </c>
      <c r="D8" s="72">
        <v>5513</v>
      </c>
      <c r="I8" s="59"/>
      <c r="J8" s="61">
        <f>SUM(J3:J7)</f>
        <v>17660</v>
      </c>
    </row>
    <row r="9" spans="1:4" ht="19.5">
      <c r="A9" s="70"/>
      <c r="B9" s="71" t="s">
        <v>143</v>
      </c>
      <c r="C9" s="72">
        <v>37.4</v>
      </c>
      <c r="D9" s="72">
        <v>3308</v>
      </c>
    </row>
    <row r="10" spans="1:10" ht="19.5">
      <c r="A10" s="70"/>
      <c r="B10" s="71" t="s">
        <v>108</v>
      </c>
      <c r="C10" s="72">
        <v>38.7</v>
      </c>
      <c r="D10" s="72">
        <v>3173</v>
      </c>
      <c r="I10" s="59" t="s">
        <v>69</v>
      </c>
      <c r="J10" s="60"/>
    </row>
    <row r="11" spans="1:10" ht="19.5">
      <c r="A11" s="70"/>
      <c r="B11" s="71" t="s">
        <v>107</v>
      </c>
      <c r="C11" s="72">
        <v>37.4</v>
      </c>
      <c r="D11" s="72">
        <v>1904</v>
      </c>
      <c r="I11" s="59" t="s">
        <v>101</v>
      </c>
      <c r="J11" s="60">
        <v>4000</v>
      </c>
    </row>
    <row r="12" spans="1:10" ht="19.5">
      <c r="A12" s="70"/>
      <c r="B12" s="68"/>
      <c r="C12" s="72"/>
      <c r="D12" s="73"/>
      <c r="I12" s="59" t="s">
        <v>102</v>
      </c>
      <c r="J12" s="60">
        <v>1000</v>
      </c>
    </row>
    <row r="13" spans="1:10" ht="19.5">
      <c r="A13" s="70"/>
      <c r="B13" s="68"/>
      <c r="C13" s="72"/>
      <c r="D13" s="37">
        <f>SUM(D3:D12)</f>
        <v>27471</v>
      </c>
      <c r="I13" s="59" t="s">
        <v>103</v>
      </c>
      <c r="J13" s="60">
        <v>500</v>
      </c>
    </row>
    <row r="14" spans="1:10" ht="19.5">
      <c r="A14" s="74"/>
      <c r="B14" s="74"/>
      <c r="C14" s="75"/>
      <c r="D14" s="74"/>
      <c r="I14" s="59" t="s">
        <v>52</v>
      </c>
      <c r="J14" s="60">
        <v>1728</v>
      </c>
    </row>
    <row r="15" spans="1:10" ht="19.5">
      <c r="A15" s="70" t="s">
        <v>39</v>
      </c>
      <c r="B15" s="71" t="s">
        <v>47</v>
      </c>
      <c r="C15" s="72">
        <v>145</v>
      </c>
      <c r="D15" s="72">
        <v>10000</v>
      </c>
      <c r="I15" s="59" t="s">
        <v>104</v>
      </c>
      <c r="J15" s="60">
        <v>6345</v>
      </c>
    </row>
    <row r="16" spans="1:10" ht="19.5">
      <c r="A16" s="70"/>
      <c r="B16" s="71" t="s">
        <v>133</v>
      </c>
      <c r="C16" s="72">
        <v>78.6</v>
      </c>
      <c r="D16" s="72" t="s">
        <v>109</v>
      </c>
      <c r="I16" s="59" t="s">
        <v>105</v>
      </c>
      <c r="J16" s="60">
        <v>5513</v>
      </c>
    </row>
    <row r="17" spans="1:10" ht="19.5">
      <c r="A17" s="70"/>
      <c r="B17" s="71" t="s">
        <v>50</v>
      </c>
      <c r="C17" s="72">
        <v>145</v>
      </c>
      <c r="D17" s="72">
        <v>2880</v>
      </c>
      <c r="I17" s="59" t="s">
        <v>106</v>
      </c>
      <c r="J17" s="60">
        <v>3308</v>
      </c>
    </row>
    <row r="18" spans="1:10" ht="19.5">
      <c r="A18" s="70"/>
      <c r="B18" s="71" t="s">
        <v>48</v>
      </c>
      <c r="C18" s="72">
        <v>145</v>
      </c>
      <c r="D18" s="72">
        <v>3780</v>
      </c>
      <c r="I18" s="59" t="s">
        <v>108</v>
      </c>
      <c r="J18" s="60">
        <v>3173</v>
      </c>
    </row>
    <row r="19" spans="1:10" ht="19.5">
      <c r="A19" s="70"/>
      <c r="B19" s="71" t="s">
        <v>49</v>
      </c>
      <c r="C19" s="72">
        <v>145</v>
      </c>
      <c r="D19" s="72">
        <v>1000</v>
      </c>
      <c r="I19" s="59" t="s">
        <v>107</v>
      </c>
      <c r="J19" s="60">
        <v>1904</v>
      </c>
    </row>
    <row r="20" spans="1:10" ht="19.5">
      <c r="A20" s="70"/>
      <c r="B20" s="68"/>
      <c r="C20" s="72"/>
      <c r="D20" s="73"/>
      <c r="I20" s="59"/>
      <c r="J20" s="62">
        <f>SUM(J11:J19)</f>
        <v>27471</v>
      </c>
    </row>
    <row r="21" spans="1:4" ht="19.5">
      <c r="A21" s="70"/>
      <c r="B21" s="68"/>
      <c r="C21" s="72"/>
      <c r="D21" s="37">
        <f>SUM(D15:D20)</f>
        <v>17660</v>
      </c>
    </row>
    <row r="22" spans="1:10" ht="19.5">
      <c r="A22" s="74"/>
      <c r="B22" s="74"/>
      <c r="C22" s="75"/>
      <c r="D22" s="74"/>
      <c r="I22" s="59" t="s">
        <v>70</v>
      </c>
      <c r="J22" s="60"/>
    </row>
    <row r="23" spans="1:10" ht="19.5">
      <c r="A23" s="70" t="s">
        <v>70</v>
      </c>
      <c r="B23" s="71" t="s">
        <v>57</v>
      </c>
      <c r="C23" s="72">
        <v>128.7</v>
      </c>
      <c r="D23" s="72">
        <v>2000</v>
      </c>
      <c r="I23" s="59" t="s">
        <v>57</v>
      </c>
      <c r="J23" s="60">
        <v>2000</v>
      </c>
    </row>
    <row r="24" spans="1:10" ht="19.5">
      <c r="A24" s="70"/>
      <c r="B24" s="71" t="s">
        <v>132</v>
      </c>
      <c r="C24" s="72">
        <v>50</v>
      </c>
      <c r="D24" s="72" t="s">
        <v>109</v>
      </c>
      <c r="I24" s="59" t="s">
        <v>6</v>
      </c>
      <c r="J24" s="60"/>
    </row>
    <row r="25" spans="1:10" ht="19.5">
      <c r="A25" s="70"/>
      <c r="B25" s="71" t="s">
        <v>54</v>
      </c>
      <c r="C25" s="72">
        <v>128.7</v>
      </c>
      <c r="D25" s="72">
        <v>1152</v>
      </c>
      <c r="I25" s="59" t="s">
        <v>54</v>
      </c>
      <c r="J25" s="60">
        <v>1152</v>
      </c>
    </row>
    <row r="26" spans="1:10" ht="19.5">
      <c r="A26" s="70"/>
      <c r="B26" s="71" t="s">
        <v>53</v>
      </c>
      <c r="C26" s="72">
        <v>128.7</v>
      </c>
      <c r="D26" s="72">
        <v>2520</v>
      </c>
      <c r="I26" s="59" t="s">
        <v>53</v>
      </c>
      <c r="J26" s="60">
        <v>2520</v>
      </c>
    </row>
    <row r="27" spans="1:10" ht="19.5">
      <c r="A27" s="70"/>
      <c r="B27" s="68"/>
      <c r="C27" s="72"/>
      <c r="D27" s="37">
        <f>SUM(D23:D26)</f>
        <v>5672</v>
      </c>
      <c r="I27" s="59"/>
      <c r="J27" s="61">
        <f>SUM(J23:J26)</f>
        <v>5672</v>
      </c>
    </row>
    <row r="28" spans="1:10" ht="19.5">
      <c r="A28" s="74"/>
      <c r="B28" s="74"/>
      <c r="C28" s="75"/>
      <c r="D28" s="74"/>
      <c r="I28" s="59" t="s">
        <v>71</v>
      </c>
      <c r="J28" s="60"/>
    </row>
    <row r="29" spans="1:10" ht="19.5">
      <c r="A29" s="70" t="s">
        <v>77</v>
      </c>
      <c r="B29" s="71" t="s">
        <v>134</v>
      </c>
      <c r="C29" s="72">
        <v>79.6</v>
      </c>
      <c r="D29" s="72">
        <v>400</v>
      </c>
      <c r="I29" s="59" t="s">
        <v>110</v>
      </c>
      <c r="J29" s="60">
        <v>1500</v>
      </c>
    </row>
    <row r="30" spans="1:10" ht="19.5">
      <c r="A30" s="70"/>
      <c r="B30" s="71" t="s">
        <v>119</v>
      </c>
      <c r="C30" s="72">
        <v>25</v>
      </c>
      <c r="D30" s="72">
        <v>250</v>
      </c>
      <c r="I30" s="59" t="s">
        <v>12</v>
      </c>
      <c r="J30" s="60">
        <v>1000</v>
      </c>
    </row>
    <row r="31" spans="1:10" ht="19.5">
      <c r="A31" s="70"/>
      <c r="B31" s="71" t="s">
        <v>61</v>
      </c>
      <c r="C31" s="72">
        <v>79.6</v>
      </c>
      <c r="D31" s="72">
        <v>1215</v>
      </c>
      <c r="I31" s="59"/>
      <c r="J31" s="61">
        <f>SUM(J29:J30)</f>
        <v>2500</v>
      </c>
    </row>
    <row r="32" spans="1:4" ht="19.5">
      <c r="A32" s="70"/>
      <c r="B32" s="71" t="s">
        <v>60</v>
      </c>
      <c r="C32" s="72">
        <v>79.6</v>
      </c>
      <c r="D32" s="72">
        <v>2000</v>
      </c>
    </row>
    <row r="33" spans="1:10" ht="19.5">
      <c r="A33" s="70"/>
      <c r="B33" s="68"/>
      <c r="C33" s="72"/>
      <c r="D33" s="73"/>
      <c r="I33" s="59" t="s">
        <v>72</v>
      </c>
      <c r="J33" s="60"/>
    </row>
    <row r="34" spans="1:10" ht="19.5">
      <c r="A34" s="70"/>
      <c r="B34" s="68"/>
      <c r="C34" s="72"/>
      <c r="D34" s="37">
        <f>SUM(D29:D33)</f>
        <v>3865</v>
      </c>
      <c r="I34" s="59" t="s">
        <v>55</v>
      </c>
      <c r="J34" s="60">
        <v>1250</v>
      </c>
    </row>
    <row r="35" spans="1:4" ht="19.5">
      <c r="A35" s="74"/>
      <c r="B35" s="74"/>
      <c r="C35" s="75"/>
      <c r="D35" s="74"/>
    </row>
    <row r="36" spans="1:10" ht="19.5">
      <c r="A36" s="70" t="s">
        <v>89</v>
      </c>
      <c r="B36" s="71" t="s">
        <v>51</v>
      </c>
      <c r="C36" s="72">
        <v>37.1</v>
      </c>
      <c r="D36" s="72">
        <v>250</v>
      </c>
      <c r="I36" s="63" t="s">
        <v>45</v>
      </c>
      <c r="J36" s="64"/>
    </row>
    <row r="37" spans="1:10" ht="19.5">
      <c r="A37" s="70"/>
      <c r="B37" s="71" t="s">
        <v>124</v>
      </c>
      <c r="C37" s="72">
        <v>37.1</v>
      </c>
      <c r="D37" s="72">
        <v>2205</v>
      </c>
      <c r="I37" s="63" t="s">
        <v>58</v>
      </c>
      <c r="J37" s="64">
        <v>1000</v>
      </c>
    </row>
    <row r="38" spans="1:4" ht="19.5">
      <c r="A38" s="70"/>
      <c r="B38" s="71" t="s">
        <v>144</v>
      </c>
      <c r="C38" s="72">
        <v>37.1</v>
      </c>
      <c r="D38" s="72">
        <v>1269</v>
      </c>
    </row>
    <row r="39" spans="1:10" ht="19.5">
      <c r="A39" s="70"/>
      <c r="B39" s="68"/>
      <c r="C39" s="72"/>
      <c r="D39" s="73"/>
      <c r="I39" s="63" t="s">
        <v>111</v>
      </c>
      <c r="J39" s="64"/>
    </row>
    <row r="40" spans="1:10" ht="19.5">
      <c r="A40" s="70"/>
      <c r="B40" s="68"/>
      <c r="C40" s="72"/>
      <c r="D40" s="37">
        <f>SUM(D36:D39)</f>
        <v>3724</v>
      </c>
      <c r="I40" s="63" t="s">
        <v>112</v>
      </c>
      <c r="J40" s="64">
        <v>900</v>
      </c>
    </row>
    <row r="41" spans="1:4" ht="19.5">
      <c r="A41" s="70"/>
      <c r="B41" s="68"/>
      <c r="C41" s="72"/>
      <c r="D41" s="37"/>
    </row>
    <row r="42" spans="1:10" ht="19.5">
      <c r="A42" s="74"/>
      <c r="B42" s="74"/>
      <c r="C42" s="75"/>
      <c r="D42" s="74"/>
      <c r="I42" s="63" t="s">
        <v>37</v>
      </c>
      <c r="J42" s="64"/>
    </row>
    <row r="43" spans="1:10" ht="19.5">
      <c r="A43" s="70" t="s">
        <v>71</v>
      </c>
      <c r="B43" s="71" t="s">
        <v>110</v>
      </c>
      <c r="C43" s="72">
        <v>104.2</v>
      </c>
      <c r="D43" s="72">
        <v>1500</v>
      </c>
      <c r="I43" s="63" t="s">
        <v>113</v>
      </c>
      <c r="J43" s="64">
        <v>800</v>
      </c>
    </row>
    <row r="44" spans="1:4" ht="19.5">
      <c r="A44" s="70"/>
      <c r="B44" s="71" t="s">
        <v>12</v>
      </c>
      <c r="C44" s="72">
        <v>30.2</v>
      </c>
      <c r="D44" s="72">
        <v>1000</v>
      </c>
    </row>
    <row r="45" spans="1:10" ht="19.5">
      <c r="A45" s="70"/>
      <c r="B45" s="68"/>
      <c r="C45" s="72"/>
      <c r="D45" s="73"/>
      <c r="I45" s="63" t="s">
        <v>74</v>
      </c>
      <c r="J45" s="64"/>
    </row>
    <row r="46" spans="1:10" ht="19.5">
      <c r="A46" s="70"/>
      <c r="B46" s="68"/>
      <c r="C46" s="72"/>
      <c r="D46" s="37">
        <f>SUM(D43:D45)</f>
        <v>2500</v>
      </c>
      <c r="I46" s="63" t="s">
        <v>114</v>
      </c>
      <c r="J46" s="64">
        <v>700</v>
      </c>
    </row>
    <row r="47" spans="1:10" ht="19.5">
      <c r="A47" s="70"/>
      <c r="B47" s="68"/>
      <c r="C47" s="72"/>
      <c r="D47" s="37"/>
      <c r="I47" s="63" t="s">
        <v>42</v>
      </c>
      <c r="J47" s="64" t="s">
        <v>109</v>
      </c>
    </row>
    <row r="48" spans="1:4" ht="19.5">
      <c r="A48" s="74"/>
      <c r="B48" s="74"/>
      <c r="C48" s="75"/>
      <c r="D48" s="74"/>
    </row>
    <row r="49" spans="1:10" ht="19.5">
      <c r="A49" s="70" t="s">
        <v>46</v>
      </c>
      <c r="B49" s="71" t="s">
        <v>129</v>
      </c>
      <c r="C49" s="72">
        <v>61.5</v>
      </c>
      <c r="D49" s="72">
        <v>1500</v>
      </c>
      <c r="I49" s="63" t="s">
        <v>75</v>
      </c>
      <c r="J49" s="64"/>
    </row>
    <row r="50" spans="1:10" ht="19.5">
      <c r="A50" s="70"/>
      <c r="B50" s="71" t="s">
        <v>64</v>
      </c>
      <c r="C50" s="72">
        <v>61.5</v>
      </c>
      <c r="D50" s="72">
        <v>729</v>
      </c>
      <c r="I50" s="63" t="s">
        <v>115</v>
      </c>
      <c r="J50" s="64">
        <v>600</v>
      </c>
    </row>
    <row r="51" spans="1:4" ht="19.5">
      <c r="A51" s="70"/>
      <c r="B51" s="71" t="s">
        <v>130</v>
      </c>
      <c r="C51" s="72">
        <v>61.5</v>
      </c>
      <c r="D51" s="72">
        <v>250</v>
      </c>
    </row>
    <row r="52" spans="1:10" ht="19.5">
      <c r="A52" s="70"/>
      <c r="B52" s="68"/>
      <c r="C52" s="72"/>
      <c r="D52" s="73"/>
      <c r="I52" s="63" t="s">
        <v>116</v>
      </c>
      <c r="J52" s="64"/>
    </row>
    <row r="53" spans="1:10" ht="19.5">
      <c r="A53" s="70"/>
      <c r="B53" s="68"/>
      <c r="C53" s="72"/>
      <c r="D53" s="37">
        <f>SUM(D49:D52)</f>
        <v>2479</v>
      </c>
      <c r="I53" s="63" t="s">
        <v>43</v>
      </c>
      <c r="J53" s="64">
        <v>500</v>
      </c>
    </row>
    <row r="54" spans="1:4" ht="19.5">
      <c r="A54" s="74"/>
      <c r="B54" s="74"/>
      <c r="C54" s="75"/>
      <c r="D54" s="74"/>
    </row>
    <row r="55" spans="1:10" ht="19.5">
      <c r="A55" s="76" t="s">
        <v>79</v>
      </c>
      <c r="B55" s="71" t="s">
        <v>122</v>
      </c>
      <c r="C55" s="77">
        <v>76.3</v>
      </c>
      <c r="D55" s="72">
        <v>300</v>
      </c>
      <c r="I55" s="63" t="s">
        <v>44</v>
      </c>
      <c r="J55" s="64"/>
    </row>
    <row r="56" spans="1:10" ht="19.5">
      <c r="A56" s="78"/>
      <c r="B56" s="71" t="s">
        <v>123</v>
      </c>
      <c r="C56" s="77">
        <v>25.1</v>
      </c>
      <c r="D56" s="72">
        <v>500</v>
      </c>
      <c r="I56" s="63" t="s">
        <v>59</v>
      </c>
      <c r="J56" s="64">
        <v>450</v>
      </c>
    </row>
    <row r="57" spans="1:10" ht="19.5">
      <c r="A57" s="78"/>
      <c r="B57" s="78"/>
      <c r="C57" s="77"/>
      <c r="D57" s="78"/>
      <c r="I57" s="63" t="s">
        <v>117</v>
      </c>
      <c r="J57" s="64" t="s">
        <v>109</v>
      </c>
    </row>
    <row r="58" spans="1:4" ht="19.5">
      <c r="A58" s="78"/>
      <c r="B58" s="78"/>
      <c r="C58" s="77"/>
      <c r="D58" s="79">
        <f>SUM(D55:D57)</f>
        <v>800</v>
      </c>
    </row>
    <row r="59" spans="1:10" ht="19.5">
      <c r="A59" s="74"/>
      <c r="B59" s="74"/>
      <c r="C59" s="75"/>
      <c r="D59" s="74"/>
      <c r="I59" s="59" t="s">
        <v>77</v>
      </c>
      <c r="J59" s="60"/>
    </row>
    <row r="60" spans="1:10" ht="19.5">
      <c r="A60" s="70" t="s">
        <v>88</v>
      </c>
      <c r="B60" s="68" t="s">
        <v>10</v>
      </c>
      <c r="C60" s="72">
        <v>15.6</v>
      </c>
      <c r="D60" s="37">
        <v>1000</v>
      </c>
      <c r="I60" s="59" t="s">
        <v>118</v>
      </c>
      <c r="J60" s="60">
        <v>400</v>
      </c>
    </row>
    <row r="61" spans="1:10" ht="19.5">
      <c r="A61" s="70"/>
      <c r="B61" s="68" t="s">
        <v>141</v>
      </c>
      <c r="C61" s="72">
        <v>26.2</v>
      </c>
      <c r="D61" s="73"/>
      <c r="I61" s="59" t="s">
        <v>119</v>
      </c>
      <c r="J61" s="60">
        <v>250</v>
      </c>
    </row>
    <row r="62" spans="1:10" ht="19.5">
      <c r="A62" s="74"/>
      <c r="B62" s="74"/>
      <c r="C62" s="75"/>
      <c r="D62" s="74"/>
      <c r="I62" s="59" t="s">
        <v>120</v>
      </c>
      <c r="J62" s="60">
        <v>1215</v>
      </c>
    </row>
    <row r="63" spans="1:10" ht="19.5">
      <c r="A63" s="76" t="s">
        <v>74</v>
      </c>
      <c r="B63" s="80" t="s">
        <v>114</v>
      </c>
      <c r="C63" s="77">
        <v>85.9</v>
      </c>
      <c r="D63" s="79">
        <v>700</v>
      </c>
      <c r="I63" s="59" t="s">
        <v>60</v>
      </c>
      <c r="J63" s="60">
        <v>2000</v>
      </c>
    </row>
    <row r="64" spans="1:10" ht="19.5">
      <c r="A64" s="71"/>
      <c r="B64" s="80" t="s">
        <v>135</v>
      </c>
      <c r="C64" s="77">
        <v>65.6</v>
      </c>
      <c r="D64" s="71"/>
      <c r="I64" s="59"/>
      <c r="J64" s="61">
        <f>SUM(J60:J63)</f>
        <v>3865</v>
      </c>
    </row>
    <row r="65" spans="1:4" ht="19.5">
      <c r="A65" s="74"/>
      <c r="B65" s="74"/>
      <c r="C65" s="75"/>
      <c r="D65" s="74"/>
    </row>
    <row r="66" spans="1:10" ht="19.5">
      <c r="A66" s="70" t="s">
        <v>91</v>
      </c>
      <c r="B66" s="80" t="s">
        <v>65</v>
      </c>
      <c r="C66" s="77">
        <v>53.1</v>
      </c>
      <c r="D66" s="37">
        <v>500</v>
      </c>
      <c r="I66" s="63" t="s">
        <v>78</v>
      </c>
      <c r="J66" s="64"/>
    </row>
    <row r="67" spans="1:10" ht="19.5">
      <c r="A67" s="71"/>
      <c r="B67" s="71" t="s">
        <v>136</v>
      </c>
      <c r="C67" s="72">
        <v>42.4</v>
      </c>
      <c r="D67" s="71"/>
      <c r="I67" s="63" t="s">
        <v>121</v>
      </c>
      <c r="J67" s="64">
        <v>350</v>
      </c>
    </row>
    <row r="68" spans="1:4" ht="19.5">
      <c r="A68" s="74"/>
      <c r="B68" s="74"/>
      <c r="C68" s="75"/>
      <c r="D68" s="74"/>
    </row>
    <row r="69" spans="1:10" ht="19.5">
      <c r="A69" s="70" t="s">
        <v>44</v>
      </c>
      <c r="B69" s="71" t="s">
        <v>59</v>
      </c>
      <c r="C69" s="72">
        <v>80.3</v>
      </c>
      <c r="D69" s="37">
        <v>450</v>
      </c>
      <c r="I69" s="63" t="s">
        <v>79</v>
      </c>
      <c r="J69" s="64"/>
    </row>
    <row r="70" spans="1:10" ht="19.5">
      <c r="A70" s="71"/>
      <c r="B70" s="71" t="s">
        <v>139</v>
      </c>
      <c r="C70" s="72">
        <v>21</v>
      </c>
      <c r="D70" s="71"/>
      <c r="I70" s="63" t="s">
        <v>122</v>
      </c>
      <c r="J70" s="64">
        <v>300</v>
      </c>
    </row>
    <row r="71" spans="1:10" ht="19.5">
      <c r="A71" s="74"/>
      <c r="B71" s="74"/>
      <c r="C71" s="75"/>
      <c r="D71" s="74"/>
      <c r="I71" s="63" t="s">
        <v>123</v>
      </c>
      <c r="J71" s="64">
        <v>500</v>
      </c>
    </row>
    <row r="72" spans="1:10" ht="19.5">
      <c r="A72" s="70" t="s">
        <v>97</v>
      </c>
      <c r="B72" s="68" t="s">
        <v>15</v>
      </c>
      <c r="C72" s="72">
        <v>65.1</v>
      </c>
      <c r="D72" s="37">
        <v>1500</v>
      </c>
      <c r="I72" s="63"/>
      <c r="J72" s="65">
        <f>SUM(J70:J71)</f>
        <v>800</v>
      </c>
    </row>
    <row r="73" spans="1:4" ht="19.5">
      <c r="A73" s="70" t="s">
        <v>72</v>
      </c>
      <c r="B73" s="71" t="s">
        <v>55</v>
      </c>
      <c r="C73" s="72">
        <v>96.1</v>
      </c>
      <c r="D73" s="37">
        <v>1250</v>
      </c>
    </row>
    <row r="74" spans="1:10" ht="19.5">
      <c r="A74" s="70" t="s">
        <v>45</v>
      </c>
      <c r="B74" s="68" t="s">
        <v>58</v>
      </c>
      <c r="C74" s="72">
        <v>94.4</v>
      </c>
      <c r="D74" s="37">
        <v>1000</v>
      </c>
      <c r="I74" s="59" t="s">
        <v>89</v>
      </c>
      <c r="J74" s="60"/>
    </row>
    <row r="75" spans="1:10" ht="19.5">
      <c r="A75" s="70" t="s">
        <v>40</v>
      </c>
      <c r="B75" s="68" t="s">
        <v>13</v>
      </c>
      <c r="C75" s="72">
        <v>25.2</v>
      </c>
      <c r="D75" s="37">
        <v>1000</v>
      </c>
      <c r="I75" s="59" t="s">
        <v>51</v>
      </c>
      <c r="J75" s="60">
        <v>250</v>
      </c>
    </row>
    <row r="76" spans="1:10" ht="19.5">
      <c r="A76" s="70" t="s">
        <v>73</v>
      </c>
      <c r="B76" s="68" t="s">
        <v>112</v>
      </c>
      <c r="C76" s="72">
        <v>94</v>
      </c>
      <c r="D76" s="37">
        <v>900</v>
      </c>
      <c r="I76" s="59" t="s">
        <v>124</v>
      </c>
      <c r="J76" s="60">
        <v>2205</v>
      </c>
    </row>
    <row r="77" spans="1:10" ht="19.5">
      <c r="A77" s="76" t="s">
        <v>37</v>
      </c>
      <c r="B77" s="80" t="s">
        <v>113</v>
      </c>
      <c r="C77" s="77">
        <v>88.3</v>
      </c>
      <c r="D77" s="79">
        <v>800</v>
      </c>
      <c r="I77" s="59" t="s">
        <v>125</v>
      </c>
      <c r="J77" s="60">
        <v>1269</v>
      </c>
    </row>
    <row r="78" spans="1:10" ht="19.5">
      <c r="A78" s="76" t="s">
        <v>98</v>
      </c>
      <c r="B78" s="80" t="s">
        <v>62</v>
      </c>
      <c r="C78" s="77">
        <v>62.9</v>
      </c>
      <c r="D78" s="79">
        <v>750</v>
      </c>
      <c r="I78" s="59"/>
      <c r="J78" s="61">
        <f>SUM(J75:J77)</f>
        <v>3724</v>
      </c>
    </row>
    <row r="79" spans="1:4" ht="19.5">
      <c r="A79" s="76" t="s">
        <v>90</v>
      </c>
      <c r="B79" s="80" t="s">
        <v>63</v>
      </c>
      <c r="C79" s="77">
        <v>54.5</v>
      </c>
      <c r="D79" s="79">
        <v>750</v>
      </c>
    </row>
    <row r="80" spans="1:10" ht="19.5">
      <c r="A80" s="70" t="s">
        <v>75</v>
      </c>
      <c r="B80" s="80" t="s">
        <v>115</v>
      </c>
      <c r="C80" s="77">
        <v>85.3</v>
      </c>
      <c r="D80" s="37">
        <v>600</v>
      </c>
      <c r="I80" s="63" t="s">
        <v>91</v>
      </c>
      <c r="J80" s="64"/>
    </row>
    <row r="81" spans="1:10" ht="19.5">
      <c r="A81" s="70" t="s">
        <v>76</v>
      </c>
      <c r="B81" s="71" t="s">
        <v>137</v>
      </c>
      <c r="C81" s="72">
        <v>83.4</v>
      </c>
      <c r="D81" s="37">
        <v>500</v>
      </c>
      <c r="I81" s="63" t="s">
        <v>126</v>
      </c>
      <c r="J81" s="64" t="s">
        <v>109</v>
      </c>
    </row>
    <row r="82" spans="1:10" ht="19.5">
      <c r="A82" s="70" t="s">
        <v>93</v>
      </c>
      <c r="B82" s="71" t="s">
        <v>138</v>
      </c>
      <c r="C82" s="72">
        <v>43.3</v>
      </c>
      <c r="D82" s="37">
        <v>486</v>
      </c>
      <c r="I82" s="63" t="s">
        <v>127</v>
      </c>
      <c r="J82" s="64">
        <v>500</v>
      </c>
    </row>
    <row r="83" spans="1:4" ht="19.5">
      <c r="A83" s="70" t="s">
        <v>78</v>
      </c>
      <c r="B83" s="71" t="s">
        <v>121</v>
      </c>
      <c r="C83" s="72">
        <v>77</v>
      </c>
      <c r="D83" s="37">
        <v>350</v>
      </c>
    </row>
    <row r="84" spans="1:10" ht="19.5">
      <c r="A84" s="70" t="s">
        <v>92</v>
      </c>
      <c r="B84" s="71" t="s">
        <v>140</v>
      </c>
      <c r="C84" s="72">
        <v>43.8</v>
      </c>
      <c r="D84" s="37">
        <v>250</v>
      </c>
      <c r="I84" s="63" t="s">
        <v>88</v>
      </c>
      <c r="J84" s="64"/>
    </row>
    <row r="85" spans="1:10" ht="18">
      <c r="A85" s="66"/>
      <c r="B85" s="66"/>
      <c r="C85" s="32"/>
      <c r="D85" s="66"/>
      <c r="I85" s="63" t="s">
        <v>128</v>
      </c>
      <c r="J85" s="64" t="s">
        <v>109</v>
      </c>
    </row>
    <row r="86" spans="1:10" ht="18">
      <c r="A86" s="66"/>
      <c r="B86" s="66"/>
      <c r="C86" s="32"/>
      <c r="D86" s="66"/>
      <c r="I86" s="63" t="s">
        <v>10</v>
      </c>
      <c r="J86" s="64">
        <v>1000</v>
      </c>
    </row>
    <row r="87" spans="1:4" ht="18">
      <c r="A87" s="66"/>
      <c r="B87" s="66"/>
      <c r="C87" s="32"/>
      <c r="D87" s="66"/>
    </row>
    <row r="88" spans="1:4" ht="18">
      <c r="A88" s="66"/>
      <c r="B88" s="66"/>
      <c r="C88" s="32"/>
      <c r="D88" s="66"/>
    </row>
    <row r="89" spans="1:10" ht="18">
      <c r="A89" s="66"/>
      <c r="B89" s="66"/>
      <c r="C89" s="32"/>
      <c r="D89" s="66"/>
      <c r="I89" s="63" t="s">
        <v>40</v>
      </c>
      <c r="J89" s="64"/>
    </row>
    <row r="90" spans="1:10" ht="18">
      <c r="A90" s="66"/>
      <c r="B90" s="66"/>
      <c r="C90" s="32"/>
      <c r="D90" s="66"/>
      <c r="I90" s="63" t="s">
        <v>13</v>
      </c>
      <c r="J90" s="64">
        <v>1000</v>
      </c>
    </row>
    <row r="91" spans="1:4" ht="18">
      <c r="A91" s="66"/>
      <c r="B91" s="66"/>
      <c r="C91" s="32"/>
      <c r="D91" s="66"/>
    </row>
    <row r="92" spans="1:10" ht="18">
      <c r="A92" s="66"/>
      <c r="B92" s="66"/>
      <c r="C92" s="32"/>
      <c r="D92" s="66"/>
      <c r="I92" s="59" t="s">
        <v>46</v>
      </c>
      <c r="J92" s="60"/>
    </row>
    <row r="93" spans="1:10" ht="18">
      <c r="A93" s="66"/>
      <c r="B93" s="66"/>
      <c r="C93" s="32"/>
      <c r="D93" s="66"/>
      <c r="I93" s="59" t="s">
        <v>129</v>
      </c>
      <c r="J93" s="60">
        <v>1500</v>
      </c>
    </row>
    <row r="94" spans="9:10" ht="13.5">
      <c r="I94" s="59" t="s">
        <v>64</v>
      </c>
      <c r="J94" s="60">
        <v>729</v>
      </c>
    </row>
    <row r="95" spans="9:10" ht="13.5">
      <c r="I95" s="59" t="s">
        <v>130</v>
      </c>
      <c r="J95" s="60">
        <v>250</v>
      </c>
    </row>
    <row r="96" spans="9:10" ht="18">
      <c r="I96" s="59"/>
      <c r="J96" s="61">
        <f>SUM(J93:J95)</f>
        <v>2479</v>
      </c>
    </row>
    <row r="98" spans="9:10" ht="13.5">
      <c r="I98" s="59" t="s">
        <v>97</v>
      </c>
      <c r="J98" s="60"/>
    </row>
    <row r="99" spans="9:10" ht="13.5">
      <c r="I99" s="59" t="s">
        <v>15</v>
      </c>
      <c r="J99" s="60">
        <v>1500</v>
      </c>
    </row>
    <row r="101" spans="9:10" ht="13.5">
      <c r="I101" s="63" t="s">
        <v>98</v>
      </c>
      <c r="J101" s="64"/>
    </row>
    <row r="102" spans="9:10" ht="13.5">
      <c r="I102" s="63" t="s">
        <v>62</v>
      </c>
      <c r="J102" s="64">
        <v>750</v>
      </c>
    </row>
    <row r="104" spans="9:10" ht="13.5">
      <c r="I104" s="63" t="s">
        <v>90</v>
      </c>
      <c r="J104" s="64"/>
    </row>
    <row r="105" spans="9:10" ht="13.5">
      <c r="I105" s="63" t="s">
        <v>63</v>
      </c>
      <c r="J105" s="64">
        <v>750</v>
      </c>
    </row>
    <row r="107" spans="9:10" ht="13.5">
      <c r="I107" s="63" t="s">
        <v>92</v>
      </c>
      <c r="J107" s="64"/>
    </row>
    <row r="108" spans="9:10" ht="13.5">
      <c r="I108" s="63" t="s">
        <v>131</v>
      </c>
      <c r="J108" s="64">
        <v>250</v>
      </c>
    </row>
    <row r="111" spans="9:10" ht="13.5">
      <c r="I111" s="63" t="s">
        <v>93</v>
      </c>
      <c r="J111" s="64"/>
    </row>
    <row r="112" spans="9:10" ht="13.5">
      <c r="I112" s="63" t="s">
        <v>66</v>
      </c>
      <c r="J112" s="64">
        <v>486</v>
      </c>
    </row>
  </sheetData>
  <sheetProtection/>
  <mergeCells count="1">
    <mergeCell ref="A1:D1"/>
  </mergeCells>
  <printOptions/>
  <pageMargins left="0.75" right="0.75" top="1" bottom="1" header="0.5" footer="0.5"/>
  <pageSetup fitToHeight="3" fitToWidth="1" orientation="portrait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Rachael Davis</cp:lastModifiedBy>
  <cp:lastPrinted>2020-07-19T16:17:04Z</cp:lastPrinted>
  <dcterms:created xsi:type="dcterms:W3CDTF">2009-05-10T13:04:58Z</dcterms:created>
  <dcterms:modified xsi:type="dcterms:W3CDTF">2020-07-19T16:29:15Z</dcterms:modified>
  <cp:category/>
  <cp:version/>
  <cp:contentType/>
  <cp:contentStatus/>
</cp:coreProperties>
</file>